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ông việc 2025 xã Tân chi\Trường nghề Lê Hồng\Cưỡng chế\"/>
    </mc:Choice>
  </mc:AlternateContent>
  <bookViews>
    <workbookView xWindow="0" yWindow="0" windowWidth="28800" windowHeight="12330"/>
  </bookViews>
  <sheets>
    <sheet name="ho tro" sheetId="2" r:id="rId1"/>
  </sheets>
  <definedNames>
    <definedName name="_">#REF!</definedName>
    <definedName name="_1">#REF!</definedName>
    <definedName name="_1000A01">#N/A</definedName>
    <definedName name="_2">#REF!</definedName>
    <definedName name="_CON1">#REF!</definedName>
    <definedName name="_CON2">#REF!</definedName>
    <definedName name="_Fill" hidden="1">#REF!</definedName>
    <definedName name="_xlnm._FilterDatabase" localSheetId="0" hidden="1">'ho tro'!$A$9:$Q$12</definedName>
    <definedName name="_gon4">#REF!</definedName>
    <definedName name="_Key1" hidden="1">#REF!</definedName>
    <definedName name="_Key2" hidden="1">#REF!</definedName>
    <definedName name="_NET2">#REF!</definedName>
    <definedName name="_Order1" hidden="1">255</definedName>
    <definedName name="_Order2" hidden="1">255</definedName>
    <definedName name="_Sort" hidden="1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ll_Item">#REF!</definedName>
    <definedName name="ALPIN">#N/A</definedName>
    <definedName name="ALPJYOU">#N/A</definedName>
    <definedName name="ALPTOI">#N/A</definedName>
    <definedName name="Bang_cly">#REF!</definedName>
    <definedName name="Bang_CVC">#REF!</definedName>
    <definedName name="bang_gia">#REF!</definedName>
    <definedName name="Bang_travl">#REF!</definedName>
    <definedName name="BarData">#REF!</definedName>
    <definedName name="BB">#REF!</definedName>
    <definedName name="beepsound">#REF!</definedName>
    <definedName name="Bóa_can_3_m3KN_ph">#REF!</definedName>
    <definedName name="Bóa_khoan_TRC_15">#REF!</definedName>
    <definedName name="Bóa_khoan_VRM1500_800_H">#REF!</definedName>
    <definedName name="BOQ">#REF!</definedName>
    <definedName name="btchiuaxitm300">#REF!</definedName>
    <definedName name="BTchiuaxm200">#REF!</definedName>
    <definedName name="btcocM400">#REF!</definedName>
    <definedName name="BTlotm100">#REF!</definedName>
    <definedName name="BVCISUMMARY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Çn_cÈu_10_T">#REF!</definedName>
    <definedName name="CÇn_cÈu_16_T">#REF!</definedName>
    <definedName name="CÇn_cÈu_25_T">#REF!</definedName>
    <definedName name="Cdnum">#REF!</definedName>
    <definedName name="CÈu_long_mon_10_T">#REF!</definedName>
    <definedName name="CÈu_long_mon_30_T">#REF!</definedName>
    <definedName name="cfk">#REF!</definedName>
    <definedName name="Chênh">#REF!</definedName>
    <definedName name="Co">#REF!</definedName>
    <definedName name="COMMON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2.7">#REF!</definedName>
    <definedName name="cong3.0">#REF!</definedName>
    <definedName name="cong3.5">#REF!</definedName>
    <definedName name="cong3.7">#REF!</definedName>
    <definedName name="cong4.0">#REF!</definedName>
    <definedName name="cong4.3">#REF!</definedName>
    <definedName name="cong4.5">#REF!</definedName>
    <definedName name="cong4.7">#REF!</definedName>
    <definedName name="CONST_EQ">#REF!</definedName>
    <definedName name="COVER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_7101A_B">#REF!</definedName>
    <definedName name="data">#REF!</definedName>
    <definedName name="Data11">#REF!</definedName>
    <definedName name="Data41">#REF!</definedName>
    <definedName name="_xlnm.Database">#REF!</definedName>
    <definedName name="den_bu">#REF!</definedName>
    <definedName name="df">#REF!</definedName>
    <definedName name="DGCTI592">#REF!</definedName>
    <definedName name="DSUMDATA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nd_Ķ">#REF!</definedName>
    <definedName name="_xlnm.Extract">#REF!</definedName>
    <definedName name="F">#REF!</definedName>
    <definedName name="FACTOR">#REF!</definedName>
    <definedName name="Fi">#REF!</definedName>
    <definedName name="fs">#REF!</definedName>
    <definedName name="gia_tien">#REF!</definedName>
    <definedName name="gia_tien_BTN">#REF!</definedName>
    <definedName name="Giocong">#REF!</definedName>
    <definedName name="GTXL">#REF!</definedName>
    <definedName name="h" localSheetId="0" hidden="1">{"'Sheet1'!$L$16"}</definedName>
    <definedName name="h" hidden="1">{"'Sheet1'!$L$16"}</definedName>
    <definedName name="hien">#REF!</definedName>
    <definedName name="HOME_MANP">#REF!</definedName>
    <definedName name="HOMEOFFICE_COST">#REF!</definedName>
    <definedName name="hsk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>#REF!</definedName>
    <definedName name="IDLAB_COST">#REF!</definedName>
    <definedName name="IND_LAB">#REF!</definedName>
    <definedName name="INDMANP">#REF!</definedName>
    <definedName name="j356C8">#REF!</definedName>
    <definedName name="kcong">#REF!</definedName>
    <definedName name="KÝch_100_T">#REF!</definedName>
    <definedName name="KÝch_200_T">#REF!</definedName>
    <definedName name="KÝch_50_T">#REF!</definedName>
    <definedName name="m">#REF!</definedName>
    <definedName name="MAJ_CON_EQP">#REF!</definedName>
    <definedName name="May_bom_nuíc_10.0_CV">#REF!</definedName>
    <definedName name="May_bom_nuíc_15.0_CV">#REF!</definedName>
    <definedName name="May_bom_nuíc_20.0_CV">#REF!</definedName>
    <definedName name="May_bom_nuíc_20_KW">#REF!</definedName>
    <definedName name="May_bom_nuíc_45.0_CV">#REF!</definedName>
    <definedName name="May_cat_uèn">#REF!</definedName>
    <definedName name="may_dao0.4m3">#REF!</definedName>
    <definedName name="May_dao0.8m3">#REF!</definedName>
    <definedName name="May_dao1.25m3">#REF!</definedName>
    <definedName name="May_dÇm_ban_1_KW">#REF!</definedName>
    <definedName name="May_dÇm_dïi_1.5_KW">#REF!</definedName>
    <definedName name="May_dong_cäc_1.2_T">#REF!</definedName>
    <definedName name="May_dong_cäc_1.8_T">#REF!</definedName>
    <definedName name="May_dong_cäc_2.5_T">#REF!</definedName>
    <definedName name="May_han_23_KW">#REF!</definedName>
    <definedName name="May_khoan_4.5_KW">#REF!</definedName>
    <definedName name="May_khoan_BT_1.5KW">#REF!</definedName>
    <definedName name="May_luån_cap_15_KW">#REF!</definedName>
    <definedName name="May_mai_2.7_KW">#REF!</definedName>
    <definedName name="May_nÐn_khÝ_10m3_ph">#REF!</definedName>
    <definedName name="May_nÐn_khÝ_4_m3_ph">#REF!</definedName>
    <definedName name="May_nÐn_khÝ_9m3_ph">#REF!</definedName>
    <definedName name="May_ñi_110_CV">#REF!</definedName>
    <definedName name="May_phun_son">#REF!</definedName>
    <definedName name="May_trén_vua_250_lÝt">#REF!</definedName>
    <definedName name="May_trén_vua_80_lÝt">#REF!</definedName>
    <definedName name="May_vËn_thang_0.8_T">#REF!</definedName>
    <definedName name="me">#REF!</definedName>
    <definedName name="MG_A">#REF!</definedName>
    <definedName name="nc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o_to_tù_dæ_10_T">#REF!</definedName>
    <definedName name="phu_luc_vua">#REF!</definedName>
    <definedName name="PRICE">#REF!</definedName>
    <definedName name="PRICE1">#REF!</definedName>
    <definedName name="_xlnm.Print_Area">#REF!</definedName>
    <definedName name="_xlnm.Print_Titles" localSheetId="0">'ho tro'!$7:$9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rate">14000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SCH">#REF!</definedName>
    <definedName name="Sheet1">#REF!</definedName>
    <definedName name="SIZE">#REF!</definedName>
    <definedName name="SORT">#REF!</definedName>
    <definedName name="SPEC">#REF!</definedName>
    <definedName name="SPECSUMMARY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êi_diÖn_5_T">#REF!</definedName>
    <definedName name="THI">#REF!</definedName>
    <definedName name="ThiÕt_bÞ_phun_cat">#REF!</definedName>
    <definedName name="Tien">#REF!</definedName>
    <definedName name="TITAN">#REF!</definedName>
    <definedName name="Tle">#REF!</definedName>
    <definedName name="TPLRP">#REF!</definedName>
    <definedName name="Tra_DM_su_dung">#REF!</definedName>
    <definedName name="Tra_don_gia_KS">#REF!</definedName>
    <definedName name="Tra_DTCT">#REF!</definedName>
    <definedName name="Tra_lÆn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DE2">#REF!</definedName>
    <definedName name="ts">#REF!</definedName>
    <definedName name="tsI">#REF!</definedName>
    <definedName name="tthi">#REF!</definedName>
    <definedName name="ty_le">#REF!</definedName>
    <definedName name="ty_le_BTN">#REF!</definedName>
    <definedName name="Ty_le1">#REF!</definedName>
    <definedName name="V.1">#REF!</definedName>
    <definedName name="V.10">#REF!</definedName>
    <definedName name="V.11">#REF!</definedName>
    <definedName name="V.12">#REF!</definedName>
    <definedName name="V.13">#REF!</definedName>
    <definedName name="V.14">#REF!</definedName>
    <definedName name="V.15">#REF!</definedName>
    <definedName name="V.16">#REF!</definedName>
    <definedName name="V.17">#REF!</definedName>
    <definedName name="V.18">#REF!</definedName>
    <definedName name="V.2">#REF!</definedName>
    <definedName name="V.3">#REF!</definedName>
    <definedName name="V.4">#REF!</definedName>
    <definedName name="V.5">#REF!</definedName>
    <definedName name="V.6">#REF!</definedName>
    <definedName name="V.7">#REF!</definedName>
    <definedName name="V.8">#REF!</definedName>
    <definedName name="V.9">#REF!</definedName>
    <definedName name="Value0">#REF!</definedName>
    <definedName name="Value1">#REF!</definedName>
    <definedName name="Value10">#REF!</definedName>
    <definedName name="Value11">#REF!</definedName>
    <definedName name="Value12">#REF!</definedName>
    <definedName name="Value13">#REF!</definedName>
    <definedName name="Value14">#REF!</definedName>
    <definedName name="Value15">#REF!</definedName>
    <definedName name="Value16">#REF!</definedName>
    <definedName name="Value17">#REF!</definedName>
    <definedName name="Value18">#REF!</definedName>
    <definedName name="Value19">#REF!</definedName>
    <definedName name="Value2">#REF!</definedName>
    <definedName name="Value20">#REF!</definedName>
    <definedName name="Value21">#REF!</definedName>
    <definedName name="Value22">#REF!</definedName>
    <definedName name="Value23">#REF!</definedName>
    <definedName name="Value24">#REF!</definedName>
    <definedName name="Value25">#REF!</definedName>
    <definedName name="Value26">#REF!</definedName>
    <definedName name="Value27">#REF!</definedName>
    <definedName name="Value28">#REF!</definedName>
    <definedName name="Value29">#REF!</definedName>
    <definedName name="Value3">#REF!</definedName>
    <definedName name="Value30">#REF!</definedName>
    <definedName name="Value31">#REF!</definedName>
    <definedName name="Value32">#REF!</definedName>
    <definedName name="Value33">#REF!</definedName>
    <definedName name="Value34">#REF!</definedName>
    <definedName name="Value35">#REF!</definedName>
    <definedName name="Value36">#REF!</definedName>
    <definedName name="Value37">#REF!</definedName>
    <definedName name="Value38">#REF!</definedName>
    <definedName name="Value39">#REF!</definedName>
    <definedName name="Value4">#REF!</definedName>
    <definedName name="Value40">#REF!</definedName>
    <definedName name="Value41">#REF!</definedName>
    <definedName name="Value42">#REF!</definedName>
    <definedName name="Value43">#REF!</definedName>
    <definedName name="Value44">#REF!</definedName>
    <definedName name="Value45">#REF!</definedName>
    <definedName name="Value46">#REF!</definedName>
    <definedName name="Value47">#REF!</definedName>
    <definedName name="Value48">#REF!</definedName>
    <definedName name="Value49">#REF!</definedName>
    <definedName name="Value5">#REF!</definedName>
    <definedName name="Value50">#REF!</definedName>
    <definedName name="Value51">#REF!</definedName>
    <definedName name="Value52">#REF!</definedName>
    <definedName name="Value53">#REF!</definedName>
    <definedName name="Value54">#REF!</definedName>
    <definedName name="Value55">#REF!</definedName>
    <definedName name="Value6">#REF!</definedName>
    <definedName name="Value7">#REF!</definedName>
    <definedName name="Value8">#REF!</definedName>
    <definedName name="Value9">#REF!</definedName>
    <definedName name="VARIINST">#REF!</definedName>
    <definedName name="VARIPURC">#REF!</definedName>
    <definedName name="vbtchongnuocm300">#REF!</definedName>
    <definedName name="vbtm150">#REF!</definedName>
    <definedName name="vbtm300">#REF!</definedName>
    <definedName name="vbtm400">#REF!</definedName>
    <definedName name="vkcauthang">#REF!</definedName>
    <definedName name="vksan">#REF!</definedName>
    <definedName name="vl">#REF!</definedName>
    <definedName name="Vu">#REF!</definedName>
    <definedName name="W">#REF!</definedName>
    <definedName name="X">#REF!</definedName>
    <definedName name="Xe_lao_dÇm">#REF!</definedName>
    <definedName name="xh">#REF!</definedName>
    <definedName name="xl">#REF!</definedName>
    <definedName name="xlc">#REF!</definedName>
    <definedName name="xlk">#REF!</definedName>
    <definedName name="xmcax">#REF!</definedName>
    <definedName name="xn">#REF!</definedName>
    <definedName name="ZYX">#REF!</definedName>
    <definedName name="ZZZ">#REF!</definedName>
  </definedNames>
  <calcPr calcId="162913"/>
</workbook>
</file>

<file path=xl/calcChain.xml><?xml version="1.0" encoding="utf-8"?>
<calcChain xmlns="http://schemas.openxmlformats.org/spreadsheetml/2006/main">
  <c r="F13" i="2" l="1"/>
  <c r="F20" i="2" s="1"/>
  <c r="G13" i="2"/>
  <c r="G20" i="2" s="1"/>
  <c r="I13" i="2"/>
  <c r="I20" i="2" s="1"/>
  <c r="J13" i="2"/>
  <c r="J20" i="2" s="1"/>
  <c r="K13" i="2"/>
  <c r="N13" i="2"/>
  <c r="N20" i="2" s="1"/>
  <c r="O13" i="2"/>
  <c r="O20" i="2" s="1"/>
  <c r="P13" i="2"/>
  <c r="P20" i="2" s="1"/>
  <c r="E13" i="2"/>
  <c r="E20" i="2" s="1"/>
  <c r="I10" i="2"/>
  <c r="J10" i="2"/>
  <c r="L10" i="2"/>
  <c r="N10" i="2"/>
  <c r="O10" i="2"/>
  <c r="P10" i="2"/>
  <c r="F10" i="2"/>
  <c r="G10" i="2"/>
  <c r="E10" i="2"/>
  <c r="Q12" i="2" l="1"/>
  <c r="M12" i="2"/>
  <c r="M10" i="2" s="1"/>
  <c r="H12" i="2"/>
  <c r="Q19" i="2" l="1"/>
  <c r="L19" i="2"/>
  <c r="Q18" i="2"/>
  <c r="L18" i="2"/>
  <c r="Q17" i="2"/>
  <c r="M17" i="2"/>
  <c r="H17" i="2"/>
  <c r="H13" i="2" s="1"/>
  <c r="H20" i="2" s="1"/>
  <c r="Q16" i="2"/>
  <c r="L16" i="2"/>
  <c r="Q15" i="2"/>
  <c r="L15" i="2"/>
  <c r="L13" i="2" s="1"/>
  <c r="L20" i="2" s="1"/>
  <c r="Q14" i="2"/>
  <c r="Q13" i="2" s="1"/>
  <c r="Q20" i="2" s="1"/>
  <c r="M14" i="2"/>
  <c r="Q11" i="2"/>
  <c r="Q10" i="2" s="1"/>
  <c r="K11" i="2"/>
  <c r="K10" i="2" s="1"/>
  <c r="K20" i="2" s="1"/>
  <c r="H11" i="2"/>
  <c r="H10" i="2" s="1"/>
  <c r="M13" i="2" l="1"/>
  <c r="M20" i="2" s="1"/>
</calcChain>
</file>

<file path=xl/sharedStrings.xml><?xml version="1.0" encoding="utf-8"?>
<sst xmlns="http://schemas.openxmlformats.org/spreadsheetml/2006/main" count="62" uniqueCount="39">
  <si>
    <t>BẢNG TỔNG HỢP KINH PHÍ BỒI THƯỜNG, HỖ TRỢ KHI THU HỒI ĐẤT</t>
  </si>
  <si>
    <t>Stt</t>
  </si>
  <si>
    <t>Tên chủ sử dụng đất</t>
  </si>
  <si>
    <t>Xứ đồng</t>
  </si>
  <si>
    <t>Trên bản đồ địa chính trích đo</t>
  </si>
  <si>
    <t>Trên sổ bộ thuế</t>
  </si>
  <si>
    <t>Tăng giảm so với sổ bộ thuế</t>
  </si>
  <si>
    <t>Loại đất</t>
  </si>
  <si>
    <t>Hình thức SD</t>
  </si>
  <si>
    <t>Hạng (vị trí đất)</t>
  </si>
  <si>
    <t>Số thửa</t>
  </si>
  <si>
    <t>Diện tích (m2)</t>
  </si>
  <si>
    <t>Diện tích thu hồi (m2)</t>
  </si>
  <si>
    <t>Diện tích KCT, HLĐ (m2)</t>
  </si>
  <si>
    <t>Diện tích còn lại (m2)</t>
  </si>
  <si>
    <t>Tăng</t>
  </si>
  <si>
    <t>Giảm</t>
  </si>
  <si>
    <t>Trang dưới</t>
  </si>
  <si>
    <t>LUC</t>
  </si>
  <si>
    <t>LD</t>
  </si>
  <si>
    <t>Lê Đăng Bình (Liên)</t>
  </si>
  <si>
    <t>Nguyễn Thị Hiệp</t>
  </si>
  <si>
    <t>Nguyễn Gia Học</t>
  </si>
  <si>
    <t>Đồng giữa</t>
  </si>
  <si>
    <t>Địa điểm: Đồng Trang, Đồng Giữa - Thôn Hương Vân - xã Lạc Vệ - huyện Tiên Du - tỉnh Bắc Ninh</t>
  </si>
  <si>
    <t>Hoàng Thế Tuất</t>
  </si>
  <si>
    <t>Đồng Trang</t>
  </si>
  <si>
    <t>1 (1)</t>
  </si>
  <si>
    <t>I</t>
  </si>
  <si>
    <t>THÔN HƯƠNG VÂN</t>
  </si>
  <si>
    <t>II</t>
  </si>
  <si>
    <t>THÔN HỘ VỆ</t>
  </si>
  <si>
    <t>TỔNG</t>
  </si>
  <si>
    <t>DANH DÁCH CÁC HỘ ĐỀ NGHỊ CƯỠNG CHẾ THU HỒI ĐẤT</t>
  </si>
  <si>
    <t>Diện tích thu hồi và bồi thường, hỗ trợ (m2)</t>
  </si>
  <si>
    <t>(Kèm theo thông báo số         /TB-UBND ngày 9/06/2026 của Ban cưỡng chế xã Tân Chi)</t>
  </si>
  <si>
    <t>Nguyễn Thị Hồng Quyên</t>
  </si>
  <si>
    <t>Đặng Thị Khiến</t>
  </si>
  <si>
    <t>Lê Đăng Vĩnh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</si>
</sst>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6" formatCode="&quot;$&quot;#,##0_);[Red]\(&quot;$&quot;#,##0\)"/>
    <numFmt numFmtId="41" formatCode="_(* #,##0_);_(* \(#,##0\);_(* &quot;-&quot;_);_(@_)"/>
    <numFmt numFmtId="164" formatCode="#,##0.0_);\(#,##0.0\)"/>
    <numFmt numFmtId="165" formatCode="_ * #,##0_ ;_ * &quot;\&quot;&quot;\&quot;&quot;\&quot;&quot;\&quot;&quot;\&quot;&quot;\&quot;&quot;\&quot;\-#,##0_ ;_ * &quot;-&quot;_ ;_ @_ "/>
    <numFmt numFmtId="166" formatCode="_-* #,##0\ _D_M_-;\-* #,##0\ _D_M_-;_-* &quot;-&quot;\ _D_M_-;_-@_-"/>
    <numFmt numFmtId="167" formatCode="_-* ###,0&quot;.&quot;00\ _D_M_-;\-* ###,0&quot;.&quot;00\ _D_M_-;_-* &quot;-&quot;??\ _D_M_-;_-@_-"/>
    <numFmt numFmtId="168" formatCode="#&quot;.&quot;"/>
    <numFmt numFmtId="169" formatCode="#,##0\ &quot;$&quot;_);[Red]\(#,##0\ &quot;$&quot;\)"/>
    <numFmt numFmtId="170" formatCode="&quot;$&quot;###,0&quot;.&quot;00_);[Red]\(&quot;$&quot;###,0&quot;.&quot;00\)"/>
    <numFmt numFmtId="171" formatCode="###,0&quot;.&quot;00\ &quot;kr&quot;;\-###,0&quot;.&quot;00\ &quot;kr&quot;"/>
    <numFmt numFmtId="172" formatCode="_-* #,##0\ &quot;DM&quot;_-;\-* #,##0\ &quot;DM&quot;_-;_-* &quot;-&quot;\ &quot;DM&quot;_-;_-@_-"/>
    <numFmt numFmtId="173" formatCode="_-* ###,0&quot;.&quot;00\ &quot;DM&quot;_-;\-* ###,0&quot;.&quot;00\ &quot;DM&quot;_-;_-* &quot;-&quot;??\ &quot;DM&quot;_-;_-@_-"/>
    <numFmt numFmtId="174" formatCode="&quot;￥&quot;#,##0;&quot;￥&quot;\-#,##0"/>
    <numFmt numFmtId="175" formatCode="00&quot;.&quot;000"/>
    <numFmt numFmtId="176" formatCode="_-* #,##0_-;\-* #,##0_-;_-* &quot;-&quot;_-;_-@_-"/>
    <numFmt numFmtId="177" formatCode="_-* ###,0&quot;.&quot;00_-;\-* ###,0&quot;.&quot;00_-;_-* &quot;-&quot;??_-;_-@_-"/>
    <numFmt numFmtId="178" formatCode="_-&quot;$&quot;* #,##0_-;\-&quot;$&quot;* #,##0_-;_-&quot;$&quot;* &quot;-&quot;_-;_-@_-"/>
    <numFmt numFmtId="179" formatCode="_-&quot;$&quot;* ###,0&quot;.&quot;00_-;\-&quot;$&quot;* ###,0&quot;.&quot;00_-;_-&quot;$&quot;* &quot;-&quot;??_-;_-@_-"/>
    <numFmt numFmtId="180" formatCode="#,##0.0;[Red]#,##0.0"/>
  </numFmts>
  <fonts count="31">
    <font>
      <sz val="12"/>
      <name val=".VnTime"/>
    </font>
    <font>
      <b/>
      <sz val="14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3"/>
      <name val="Times New Roman"/>
      <family val="1"/>
    </font>
    <font>
      <b/>
      <sz val="10"/>
      <name val="Times New Roman Baltic"/>
      <family val="1"/>
      <charset val="186"/>
    </font>
    <font>
      <sz val="10"/>
      <name val="Times New Roman Baltic"/>
      <family val="1"/>
      <charset val="186"/>
    </font>
    <font>
      <sz val="12"/>
      <name val=".VnTime"/>
      <family val="2"/>
    </font>
    <font>
      <b/>
      <sz val="12"/>
      <name val="Times New Roman"/>
      <family val="1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0"/>
      <name val="Arial"/>
      <family val="2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0"/>
      <name val="MS Sans Serif"/>
      <family val="2"/>
    </font>
    <font>
      <sz val="12"/>
      <name val="Arial"/>
      <family val="2"/>
    </font>
    <font>
      <sz val="12"/>
      <name val="VNtimes new roman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12"/>
      <name val="바탕체"/>
      <family val="1"/>
      <charset val="129"/>
    </font>
    <font>
      <sz val="11"/>
      <name val="돋움"/>
      <family val="3"/>
    </font>
    <font>
      <sz val="10"/>
      <name val="굴림체"/>
      <family val="3"/>
    </font>
    <font>
      <sz val="9"/>
      <name val="Arial"/>
      <family val="2"/>
    </font>
    <font>
      <sz val="12"/>
      <name val="Courier"/>
      <family val="3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54">
    <xf numFmtId="0" fontId="0" fillId="0" borderId="0"/>
    <xf numFmtId="0" fontId="9" fillId="2" borderId="0"/>
    <xf numFmtId="0" fontId="10" fillId="2" borderId="0"/>
    <xf numFmtId="0" fontId="11" fillId="2" borderId="0"/>
    <xf numFmtId="0" fontId="12" fillId="0" borderId="0">
      <alignment wrapText="1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/>
    <xf numFmtId="0" fontId="13" fillId="0" borderId="0"/>
    <xf numFmtId="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2" fontId="14" fillId="0" borderId="0" applyFont="0" applyFill="0" applyBorder="0" applyAlignment="0" applyProtection="0"/>
    <xf numFmtId="0" fontId="15" fillId="0" borderId="16" applyNumberFormat="0" applyAlignment="0" applyProtection="0">
      <alignment horizontal="left" vertical="center"/>
    </xf>
    <xf numFmtId="0" fontId="15" fillId="0" borderId="5">
      <alignment horizontal="left" vertical="center"/>
    </xf>
    <xf numFmtId="168" fontId="16" fillId="0" borderId="0">
      <protection locked="0"/>
    </xf>
    <xf numFmtId="168" fontId="16" fillId="0" borderId="0">
      <protection locked="0"/>
    </xf>
    <xf numFmtId="38" fontId="17" fillId="0" borderId="0" applyFont="0" applyFill="0" applyBorder="0" applyAlignment="0" applyProtection="0"/>
    <xf numFmtId="40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70" fontId="17" fillId="0" borderId="0" applyFont="0" applyFill="0" applyBorder="0" applyAlignment="0" applyProtection="0"/>
    <xf numFmtId="0" fontId="18" fillId="0" borderId="0" applyNumberFormat="0" applyFont="0" applyFill="0" applyAlignment="0"/>
    <xf numFmtId="171" fontId="19" fillId="0" borderId="0"/>
    <xf numFmtId="0" fontId="14" fillId="0" borderId="0" applyFont="0" applyFill="0" applyBorder="0" applyAlignment="0" applyProtection="0"/>
    <xf numFmtId="0" fontId="2" fillId="0" borderId="0"/>
    <xf numFmtId="41" fontId="14" fillId="0" borderId="0" applyFont="0" applyFill="0" applyBorder="0" applyAlignment="0" applyProtection="0"/>
    <xf numFmtId="0" fontId="17" fillId="0" borderId="0"/>
    <xf numFmtId="172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3" fillId="0" borderId="0">
      <alignment vertical="center"/>
    </xf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4" fillId="0" borderId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4" fontId="26" fillId="0" borderId="0" applyFont="0" applyFill="0" applyBorder="0" applyAlignment="0" applyProtection="0"/>
    <xf numFmtId="175" fontId="26" fillId="0" borderId="0" applyFont="0" applyFill="0" applyBorder="0" applyAlignment="0" applyProtection="0"/>
    <xf numFmtId="0" fontId="27" fillId="0" borderId="0"/>
    <xf numFmtId="0" fontId="18" fillId="0" borderId="0"/>
    <xf numFmtId="176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178" fontId="28" fillId="0" borderId="0" applyFont="0" applyFill="0" applyBorder="0" applyAlignment="0" applyProtection="0"/>
    <xf numFmtId="6" fontId="29" fillId="0" borderId="0" applyFont="0" applyFill="0" applyBorder="0" applyAlignment="0" applyProtection="0"/>
    <xf numFmtId="179" fontId="28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 wrapText="1"/>
    </xf>
    <xf numFmtId="164" fontId="2" fillId="0" borderId="14" xfId="0" applyNumberFormat="1" applyFont="1" applyFill="1" applyBorder="1" applyAlignment="1">
      <alignment vertical="center" wrapText="1"/>
    </xf>
    <xf numFmtId="37" fontId="2" fillId="0" borderId="14" xfId="0" applyNumberFormat="1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80" fontId="3" fillId="0" borderId="0" xfId="0" applyNumberFormat="1" applyFont="1" applyAlignment="1">
      <alignment vertical="center" wrapText="1"/>
    </xf>
    <xf numFmtId="180" fontId="3" fillId="0" borderId="0" xfId="0" applyNumberFormat="1" applyFont="1" applyAlignment="1">
      <alignment horizontal="center" vertical="center" wrapText="1"/>
    </xf>
    <xf numFmtId="180" fontId="2" fillId="0" borderId="0" xfId="0" applyNumberFormat="1" applyFont="1" applyAlignment="1">
      <alignment vertical="center" wrapText="1"/>
    </xf>
    <xf numFmtId="180" fontId="3" fillId="0" borderId="0" xfId="0" applyNumberFormat="1" applyFont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center" wrapText="1"/>
    </xf>
    <xf numFmtId="37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30" fillId="0" borderId="15" xfId="0" applyFont="1" applyFill="1" applyBorder="1" applyAlignment="1">
      <alignment horizontal="center" vertical="center" wrapText="1"/>
    </xf>
    <xf numFmtId="164" fontId="2" fillId="0" borderId="15" xfId="0" applyNumberFormat="1" applyFont="1" applyFill="1" applyBorder="1" applyAlignment="1">
      <alignment vertical="center" wrapText="1"/>
    </xf>
    <xf numFmtId="37" fontId="2" fillId="0" borderId="15" xfId="0" applyNumberFormat="1" applyFont="1" applyFill="1" applyBorder="1" applyAlignment="1">
      <alignment horizontal="center" vertical="center" wrapText="1"/>
    </xf>
    <xf numFmtId="164" fontId="2" fillId="0" borderId="15" xfId="0" applyNumberFormat="1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 wrapText="1"/>
    </xf>
    <xf numFmtId="0" fontId="30" fillId="0" borderId="17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164" fontId="2" fillId="0" borderId="17" xfId="0" applyNumberFormat="1" applyFont="1" applyFill="1" applyBorder="1" applyAlignment="1">
      <alignment vertical="center" wrapText="1"/>
    </xf>
    <xf numFmtId="37" fontId="2" fillId="0" borderId="17" xfId="0" applyNumberFormat="1" applyFont="1" applyFill="1" applyBorder="1" applyAlignment="1">
      <alignment horizontal="center" vertical="center" wrapText="1"/>
    </xf>
    <xf numFmtId="164" fontId="2" fillId="0" borderId="17" xfId="0" applyNumberFormat="1" applyFont="1" applyFill="1" applyBorder="1" applyAlignment="1">
      <alignment horizontal="right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right" vertical="center" wrapText="1"/>
    </xf>
    <xf numFmtId="0" fontId="0" fillId="0" borderId="0" xfId="0"/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vertical="center" wrapText="1"/>
    </xf>
    <xf numFmtId="37" fontId="2" fillId="0" borderId="13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right" vertical="center" wrapText="1"/>
    </xf>
  </cellXfs>
  <cellStyles count="54">
    <cellStyle name="1" xfId="1"/>
    <cellStyle name="2" xfId="2"/>
    <cellStyle name="3" xfId="3"/>
    <cellStyle name="4" xfId="4"/>
    <cellStyle name="AeE­ [0]_INQUIRY ¿µ¾÷AßAø " xfId="5"/>
    <cellStyle name="AeE­_INQUIRY ¿µ¾÷AßAø " xfId="6"/>
    <cellStyle name="AÞ¸¶ [0]_INQUIRY ¿?¾÷AßAø " xfId="7"/>
    <cellStyle name="AÞ¸¶_INQUIRY ¿?¾÷AßAø " xfId="8"/>
    <cellStyle name="C?AØ_¿?¾÷CoE² " xfId="9"/>
    <cellStyle name="C￥AØ_¿μ¾÷CoE² " xfId="10"/>
    <cellStyle name="Comma0" xfId="11"/>
    <cellStyle name="Currency0" xfId="12"/>
    <cellStyle name="Date" xfId="13"/>
    <cellStyle name="Dezimal [0]_UXO VII" xfId="14"/>
    <cellStyle name="Dezimal_UXO VII" xfId="15"/>
    <cellStyle name="Fixed" xfId="16"/>
    <cellStyle name="Header1" xfId="17"/>
    <cellStyle name="Header2" xfId="18"/>
    <cellStyle name="Heading1" xfId="19"/>
    <cellStyle name="Heading2" xfId="20"/>
    <cellStyle name="Millares [0]_Well Timing" xfId="21"/>
    <cellStyle name="Millares_Well Timing" xfId="22"/>
    <cellStyle name="Moneda [0]_Well Timing" xfId="23"/>
    <cellStyle name="Moneda_Well Timing" xfId="24"/>
    <cellStyle name="n" xfId="25"/>
    <cellStyle name="Normal" xfId="0" builtinId="0"/>
    <cellStyle name="Normal - Style1" xfId="26"/>
    <cellStyle name="omma [0]_Mktg Prog" xfId="27"/>
    <cellStyle name="ormal_Sheet1_1" xfId="28"/>
    <cellStyle name="Pattern" xfId="29"/>
    <cellStyle name="Style 1" xfId="30"/>
    <cellStyle name="Währung [0]_UXO VII" xfId="31"/>
    <cellStyle name="Währung_UXO VII" xfId="32"/>
    <cellStyle name="xuan" xfId="33"/>
    <cellStyle name=" [0.00]_ Att. 1- Cover" xfId="34"/>
    <cellStyle name="_ Att. 1- Cover" xfId="35"/>
    <cellStyle name="?_ Att. 1- Cover" xfId="36"/>
    <cellStyle name="똿뗦먛귟 [0.00]_PRODUCT DETAIL Q1" xfId="37"/>
    <cellStyle name="똿뗦먛귟_PRODUCT DETAIL Q1" xfId="38"/>
    <cellStyle name="믅됞 [0.00]_PRODUCT DETAIL Q1" xfId="39"/>
    <cellStyle name="믅됞_PRODUCT DETAIL Q1" xfId="40"/>
    <cellStyle name="백분율_95" xfId="41"/>
    <cellStyle name="뷭?_BOOKSHIP" xfId="42"/>
    <cellStyle name="콤마 [0]_ 비목별 월별기술 " xfId="43"/>
    <cellStyle name="콤마_ 비목별 월별기술 " xfId="44"/>
    <cellStyle name="통화 [0]_1202" xfId="45"/>
    <cellStyle name="통화_1202" xfId="46"/>
    <cellStyle name="표준_(정보부문)월별인원계획" xfId="47"/>
    <cellStyle name="一般_00Q3902REV.1" xfId="48"/>
    <cellStyle name="千分位[0]_00Q3902REV.1" xfId="49"/>
    <cellStyle name="千分位_00Q3902REV.1" xfId="50"/>
    <cellStyle name="貨幣 [0]_00Q3902REV.1" xfId="51"/>
    <cellStyle name="貨幣[0]_BRE" xfId="52"/>
    <cellStyle name="貨幣_00Q3902REV.1" xf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2"/>
  <sheetViews>
    <sheetView tabSelected="1" topLeftCell="A4" zoomScaleNormal="100" workbookViewId="0">
      <pane xSplit="2" ySplit="6" topLeftCell="C10" activePane="bottomRight" state="frozen"/>
      <selection activeCell="A4" sqref="A4"/>
      <selection pane="topRight" activeCell="C4" sqref="C4"/>
      <selection pane="bottomLeft" activeCell="A10" sqref="A10"/>
      <selection pane="bottomRight" activeCell="E17" sqref="E17"/>
    </sheetView>
  </sheetViews>
  <sheetFormatPr defaultRowHeight="15"/>
  <cols>
    <col min="1" max="1" width="5.5" customWidth="1"/>
    <col min="2" max="2" width="19.625" customWidth="1"/>
    <col min="3" max="3" width="14" customWidth="1"/>
    <col min="4" max="4" width="7.875" customWidth="1"/>
    <col min="5" max="5" width="10.875" customWidth="1"/>
    <col min="6" max="6" width="9.5" customWidth="1"/>
    <col min="7" max="7" width="12" customWidth="1"/>
    <col min="8" max="8" width="11" customWidth="1"/>
    <col min="9" max="9" width="3.875" hidden="1" customWidth="1"/>
    <col min="10" max="10" width="7.875" hidden="1" customWidth="1"/>
    <col min="11" max="11" width="7.75" hidden="1" customWidth="1"/>
    <col min="12" max="12" width="6.75" hidden="1" customWidth="1"/>
    <col min="13" max="13" width="6.625" hidden="1" customWidth="1"/>
    <col min="14" max="15" width="0.125" hidden="1" customWidth="1"/>
    <col min="16" max="16" width="1" hidden="1" customWidth="1"/>
    <col min="17" max="17" width="12.375" customWidth="1"/>
    <col min="18" max="18" width="14" customWidth="1"/>
  </cols>
  <sheetData>
    <row r="1" spans="1:17" s="1" customFormat="1" ht="20.25" customHeight="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7" s="1" customFormat="1" ht="17.100000000000001" customHeight="1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s="1" customFormat="1" ht="17.100000000000001" customHeight="1">
      <c r="A3" s="66" t="s">
        <v>24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</row>
    <row r="4" spans="1:17" s="1" customFormat="1" ht="17.100000000000001" customHeight="1">
      <c r="A4" s="67" t="s">
        <v>33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5" spans="1:17" s="1" customFormat="1" ht="17.100000000000001" customHeight="1">
      <c r="A5" s="66" t="s">
        <v>35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</row>
    <row r="6" spans="1:17" s="3" customFormat="1" ht="12" customHeight="1">
      <c r="A6" s="13"/>
      <c r="B6" s="14"/>
      <c r="C6" s="15"/>
      <c r="F6" s="68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</row>
    <row r="7" spans="1:17" s="4" customFormat="1" ht="17.100000000000001" customHeight="1">
      <c r="A7" s="70" t="s">
        <v>1</v>
      </c>
      <c r="B7" s="56" t="s">
        <v>2</v>
      </c>
      <c r="C7" s="56" t="s">
        <v>3</v>
      </c>
      <c r="D7" s="59" t="s">
        <v>4</v>
      </c>
      <c r="E7" s="59"/>
      <c r="F7" s="59"/>
      <c r="G7" s="59"/>
      <c r="H7" s="59"/>
      <c r="I7" s="73" t="s">
        <v>5</v>
      </c>
      <c r="J7" s="74"/>
      <c r="K7" s="75"/>
      <c r="L7" s="49" t="s">
        <v>6</v>
      </c>
      <c r="M7" s="50"/>
      <c r="N7" s="56" t="s">
        <v>7</v>
      </c>
      <c r="O7" s="56" t="s">
        <v>8</v>
      </c>
      <c r="P7" s="56" t="s">
        <v>9</v>
      </c>
      <c r="Q7" s="53" t="s">
        <v>34</v>
      </c>
    </row>
    <row r="8" spans="1:17" s="4" customFormat="1" ht="17.100000000000001" customHeight="1">
      <c r="A8" s="71"/>
      <c r="B8" s="57"/>
      <c r="C8" s="57"/>
      <c r="D8" s="59" t="s">
        <v>10</v>
      </c>
      <c r="E8" s="59" t="s">
        <v>11</v>
      </c>
      <c r="F8" s="59" t="s">
        <v>12</v>
      </c>
      <c r="G8" s="59" t="s">
        <v>13</v>
      </c>
      <c r="H8" s="59" t="s">
        <v>14</v>
      </c>
      <c r="I8" s="56" t="s">
        <v>1</v>
      </c>
      <c r="J8" s="56" t="s">
        <v>11</v>
      </c>
      <c r="K8" s="56" t="s">
        <v>12</v>
      </c>
      <c r="L8" s="51"/>
      <c r="M8" s="52"/>
      <c r="N8" s="57"/>
      <c r="O8" s="57"/>
      <c r="P8" s="57"/>
      <c r="Q8" s="54"/>
    </row>
    <row r="9" spans="1:17" s="4" customFormat="1" ht="41.25" customHeight="1">
      <c r="A9" s="72"/>
      <c r="B9" s="58"/>
      <c r="C9" s="58"/>
      <c r="D9" s="59"/>
      <c r="E9" s="59"/>
      <c r="F9" s="59"/>
      <c r="G9" s="59"/>
      <c r="H9" s="59"/>
      <c r="I9" s="58"/>
      <c r="J9" s="58"/>
      <c r="K9" s="58"/>
      <c r="L9" s="5" t="s">
        <v>15</v>
      </c>
      <c r="M9" s="5" t="s">
        <v>16</v>
      </c>
      <c r="N9" s="58"/>
      <c r="O9" s="58"/>
      <c r="P9" s="58"/>
      <c r="Q9" s="55"/>
    </row>
    <row r="10" spans="1:17" s="38" customFormat="1" ht="21.75" customHeight="1">
      <c r="A10" s="36" t="s">
        <v>28</v>
      </c>
      <c r="B10" s="36" t="s">
        <v>29</v>
      </c>
      <c r="C10" s="36"/>
      <c r="D10" s="35"/>
      <c r="E10" s="37">
        <f>E11+E12</f>
        <v>1197.4000000000001</v>
      </c>
      <c r="F10" s="37">
        <f t="shared" ref="F10:I10" si="0">F11+F12</f>
        <v>709.4</v>
      </c>
      <c r="G10" s="37">
        <f t="shared" si="0"/>
        <v>244.4</v>
      </c>
      <c r="H10" s="37">
        <f t="shared" si="0"/>
        <v>243.6</v>
      </c>
      <c r="I10" s="37">
        <f t="shared" si="0"/>
        <v>44</v>
      </c>
      <c r="J10" s="37">
        <f t="shared" ref="J10" si="1">J11+J12</f>
        <v>1182</v>
      </c>
      <c r="K10" s="37">
        <f t="shared" ref="K10" si="2">K11+K12</f>
        <v>964.4</v>
      </c>
      <c r="L10" s="37">
        <f t="shared" ref="L10:M10" si="3">L11+L12</f>
        <v>0</v>
      </c>
      <c r="M10" s="37">
        <f t="shared" si="3"/>
        <v>10.600000000000023</v>
      </c>
      <c r="N10" s="37" t="e">
        <f t="shared" ref="N10" si="4">N11+N12</f>
        <v>#VALUE!</v>
      </c>
      <c r="O10" s="37" t="e">
        <f t="shared" ref="O10" si="5">O11+O12</f>
        <v>#VALUE!</v>
      </c>
      <c r="P10" s="37" t="e">
        <f t="shared" ref="P10:Q10" si="6">P11+P12</f>
        <v>#VALUE!</v>
      </c>
      <c r="Q10" s="37">
        <f t="shared" si="6"/>
        <v>964.4</v>
      </c>
    </row>
    <row r="11" spans="1:17" s="11" customFormat="1" ht="19.5" customHeight="1">
      <c r="A11" s="60">
        <v>1</v>
      </c>
      <c r="B11" s="62" t="s">
        <v>25</v>
      </c>
      <c r="C11" s="39" t="s">
        <v>26</v>
      </c>
      <c r="D11" s="40">
        <v>100</v>
      </c>
      <c r="E11" s="41">
        <v>488</v>
      </c>
      <c r="F11" s="41">
        <v>0</v>
      </c>
      <c r="G11" s="41">
        <v>244.4</v>
      </c>
      <c r="H11" s="41">
        <f>E11-F11-G11</f>
        <v>243.6</v>
      </c>
      <c r="I11" s="42">
        <v>22</v>
      </c>
      <c r="J11" s="43">
        <v>462</v>
      </c>
      <c r="K11" s="43">
        <f>G11</f>
        <v>244.4</v>
      </c>
      <c r="L11" s="43"/>
      <c r="M11" s="43"/>
      <c r="N11" s="40" t="s">
        <v>18</v>
      </c>
      <c r="O11" s="40" t="s">
        <v>19</v>
      </c>
      <c r="P11" s="40" t="s">
        <v>27</v>
      </c>
      <c r="Q11" s="43">
        <f>F11+G11</f>
        <v>244.4</v>
      </c>
    </row>
    <row r="12" spans="1:17" s="11" customFormat="1" ht="19.5" customHeight="1">
      <c r="A12" s="61"/>
      <c r="B12" s="63"/>
      <c r="C12" s="30" t="s">
        <v>23</v>
      </c>
      <c r="D12" s="28">
        <v>208</v>
      </c>
      <c r="E12" s="31">
        <v>709.4</v>
      </c>
      <c r="F12" s="31">
        <v>709.4</v>
      </c>
      <c r="G12" s="31"/>
      <c r="H12" s="31">
        <f>E12-F12-G12</f>
        <v>0</v>
      </c>
      <c r="I12" s="32">
        <v>22</v>
      </c>
      <c r="J12" s="33">
        <v>720</v>
      </c>
      <c r="K12" s="33">
        <v>720</v>
      </c>
      <c r="L12" s="33"/>
      <c r="M12" s="33">
        <f>K12-F12</f>
        <v>10.600000000000023</v>
      </c>
      <c r="N12" s="28" t="s">
        <v>18</v>
      </c>
      <c r="O12" s="28" t="s">
        <v>19</v>
      </c>
      <c r="P12" s="28" t="s">
        <v>27</v>
      </c>
      <c r="Q12" s="33">
        <f>K12</f>
        <v>720</v>
      </c>
    </row>
    <row r="13" spans="1:17" s="38" customFormat="1" ht="21.75" customHeight="1">
      <c r="A13" s="46" t="s">
        <v>30</v>
      </c>
      <c r="B13" s="46" t="s">
        <v>31</v>
      </c>
      <c r="C13" s="46"/>
      <c r="D13" s="46"/>
      <c r="E13" s="47">
        <f>E14+E15+E16+E17+E18+E19</f>
        <v>4771.6000000000004</v>
      </c>
      <c r="F13" s="47">
        <f t="shared" ref="F13:Q13" si="7">F14+F15+F16+F17+F18+F19</f>
        <v>4452.8999999999996</v>
      </c>
      <c r="G13" s="47">
        <f t="shared" si="7"/>
        <v>318.70000000000005</v>
      </c>
      <c r="H13" s="47">
        <f t="shared" si="7"/>
        <v>0</v>
      </c>
      <c r="I13" s="47">
        <f t="shared" si="7"/>
        <v>1374</v>
      </c>
      <c r="J13" s="47">
        <f t="shared" si="7"/>
        <v>4759</v>
      </c>
      <c r="K13" s="47">
        <f t="shared" si="7"/>
        <v>4759</v>
      </c>
      <c r="L13" s="47">
        <f t="shared" si="7"/>
        <v>33</v>
      </c>
      <c r="M13" s="47">
        <f t="shared" si="7"/>
        <v>20.399999999999977</v>
      </c>
      <c r="N13" s="47" t="e">
        <f t="shared" si="7"/>
        <v>#VALUE!</v>
      </c>
      <c r="O13" s="47" t="e">
        <f t="shared" si="7"/>
        <v>#VALUE!</v>
      </c>
      <c r="P13" s="47">
        <f t="shared" si="7"/>
        <v>0</v>
      </c>
      <c r="Q13" s="47">
        <f t="shared" si="7"/>
        <v>4792</v>
      </c>
    </row>
    <row r="14" spans="1:17" s="12" customFormat="1" ht="21" customHeight="1">
      <c r="A14" s="44">
        <v>1</v>
      </c>
      <c r="B14" s="45" t="s">
        <v>36</v>
      </c>
      <c r="C14" s="44" t="s">
        <v>17</v>
      </c>
      <c r="D14" s="44">
        <v>44</v>
      </c>
      <c r="E14" s="76">
        <v>1037.5999999999999</v>
      </c>
      <c r="F14" s="76">
        <v>985.5</v>
      </c>
      <c r="G14" s="76">
        <v>52.1</v>
      </c>
      <c r="H14" s="76">
        <v>0</v>
      </c>
      <c r="I14" s="77">
        <v>199</v>
      </c>
      <c r="J14" s="78">
        <v>1048</v>
      </c>
      <c r="K14" s="78">
        <v>1048</v>
      </c>
      <c r="L14" s="78"/>
      <c r="M14" s="78">
        <f>K14-G14-F14</f>
        <v>10.399999999999977</v>
      </c>
      <c r="N14" s="44" t="s">
        <v>18</v>
      </c>
      <c r="O14" s="44" t="s">
        <v>19</v>
      </c>
      <c r="P14" s="44"/>
      <c r="Q14" s="78">
        <f>K14</f>
        <v>1048</v>
      </c>
    </row>
    <row r="15" spans="1:17" s="12" customFormat="1" ht="21" customHeight="1">
      <c r="A15" s="6">
        <v>2</v>
      </c>
      <c r="B15" s="7" t="s">
        <v>20</v>
      </c>
      <c r="C15" s="6" t="s">
        <v>17</v>
      </c>
      <c r="D15" s="6">
        <v>45</v>
      </c>
      <c r="E15" s="10">
        <v>1087.2</v>
      </c>
      <c r="F15" s="8">
        <v>1087.2</v>
      </c>
      <c r="G15" s="8"/>
      <c r="H15" s="8">
        <v>0</v>
      </c>
      <c r="I15" s="9">
        <v>268</v>
      </c>
      <c r="J15" s="10">
        <v>1081</v>
      </c>
      <c r="K15" s="10">
        <v>1081</v>
      </c>
      <c r="L15" s="10">
        <f t="shared" ref="L15:L16" si="8">F15+G15-K15</f>
        <v>6.2000000000000455</v>
      </c>
      <c r="M15" s="10"/>
      <c r="N15" s="6" t="s">
        <v>18</v>
      </c>
      <c r="O15" s="6" t="s">
        <v>19</v>
      </c>
      <c r="P15" s="6"/>
      <c r="Q15" s="10">
        <f t="shared" ref="Q15:Q16" si="9">F15+G15</f>
        <v>1087.2</v>
      </c>
    </row>
    <row r="16" spans="1:17" s="12" customFormat="1" ht="21" customHeight="1">
      <c r="A16" s="6">
        <v>3</v>
      </c>
      <c r="B16" s="7" t="s">
        <v>38</v>
      </c>
      <c r="C16" s="6" t="s">
        <v>17</v>
      </c>
      <c r="D16" s="6">
        <v>60</v>
      </c>
      <c r="E16" s="10">
        <v>669.6</v>
      </c>
      <c r="F16" s="8">
        <v>669.6</v>
      </c>
      <c r="G16" s="8"/>
      <c r="H16" s="8">
        <v>0</v>
      </c>
      <c r="I16" s="9">
        <v>234</v>
      </c>
      <c r="J16" s="10">
        <v>666</v>
      </c>
      <c r="K16" s="10">
        <v>666</v>
      </c>
      <c r="L16" s="10">
        <f t="shared" si="8"/>
        <v>3.6000000000000227</v>
      </c>
      <c r="M16" s="10"/>
      <c r="N16" s="6" t="s">
        <v>18</v>
      </c>
      <c r="O16" s="6" t="s">
        <v>19</v>
      </c>
      <c r="P16" s="6"/>
      <c r="Q16" s="10">
        <f t="shared" si="9"/>
        <v>669.6</v>
      </c>
    </row>
    <row r="17" spans="1:17" s="12" customFormat="1" ht="21" customHeight="1">
      <c r="A17" s="6">
        <v>4</v>
      </c>
      <c r="B17" s="7" t="s">
        <v>21</v>
      </c>
      <c r="C17" s="6" t="s">
        <v>17</v>
      </c>
      <c r="D17" s="6">
        <v>30</v>
      </c>
      <c r="E17" s="8">
        <v>321</v>
      </c>
      <c r="F17" s="8">
        <v>233.8</v>
      </c>
      <c r="G17" s="8">
        <v>87.2</v>
      </c>
      <c r="H17" s="8">
        <f>E17-F17-G17</f>
        <v>0</v>
      </c>
      <c r="I17" s="9">
        <v>257</v>
      </c>
      <c r="J17" s="10">
        <v>331</v>
      </c>
      <c r="K17" s="10">
        <v>331</v>
      </c>
      <c r="L17" s="10"/>
      <c r="M17" s="10">
        <f>K17-G17-F17</f>
        <v>10</v>
      </c>
      <c r="N17" s="6" t="s">
        <v>18</v>
      </c>
      <c r="O17" s="6" t="s">
        <v>19</v>
      </c>
      <c r="P17" s="6"/>
      <c r="Q17" s="10">
        <f>K17</f>
        <v>331</v>
      </c>
    </row>
    <row r="18" spans="1:17" s="12" customFormat="1" ht="22.5" customHeight="1">
      <c r="A18" s="44">
        <v>5</v>
      </c>
      <c r="B18" s="45" t="s">
        <v>37</v>
      </c>
      <c r="C18" s="44" t="s">
        <v>17</v>
      </c>
      <c r="D18" s="44">
        <v>64</v>
      </c>
      <c r="E18" s="78">
        <v>891</v>
      </c>
      <c r="F18" s="76">
        <v>891</v>
      </c>
      <c r="G18" s="76"/>
      <c r="H18" s="76">
        <v>0</v>
      </c>
      <c r="I18" s="77">
        <v>162</v>
      </c>
      <c r="J18" s="78">
        <v>874</v>
      </c>
      <c r="K18" s="78">
        <v>874</v>
      </c>
      <c r="L18" s="78">
        <f>F18+G18-K18</f>
        <v>17</v>
      </c>
      <c r="M18" s="78"/>
      <c r="N18" s="44" t="s">
        <v>18</v>
      </c>
      <c r="O18" s="44" t="s">
        <v>19</v>
      </c>
      <c r="P18" s="44"/>
      <c r="Q18" s="78">
        <f t="shared" ref="Q18:Q19" si="10">F18+G18</f>
        <v>891</v>
      </c>
    </row>
    <row r="19" spans="1:17" s="12" customFormat="1" ht="22.5" customHeight="1">
      <c r="A19" s="28">
        <v>6</v>
      </c>
      <c r="B19" s="29" t="s">
        <v>22</v>
      </c>
      <c r="C19" s="28" t="s">
        <v>17</v>
      </c>
      <c r="D19" s="34"/>
      <c r="E19" s="33">
        <v>765.2</v>
      </c>
      <c r="F19" s="31">
        <v>585.79999999999995</v>
      </c>
      <c r="G19" s="31">
        <v>179.4</v>
      </c>
      <c r="H19" s="31">
        <v>0</v>
      </c>
      <c r="I19" s="32">
        <v>254</v>
      </c>
      <c r="J19" s="33">
        <v>759</v>
      </c>
      <c r="K19" s="33">
        <v>759</v>
      </c>
      <c r="L19" s="33">
        <f>F19+G19-K19</f>
        <v>6.1999999999999318</v>
      </c>
      <c r="M19" s="33"/>
      <c r="N19" s="28" t="s">
        <v>18</v>
      </c>
      <c r="O19" s="28" t="s">
        <v>19</v>
      </c>
      <c r="P19" s="28"/>
      <c r="Q19" s="33">
        <f t="shared" si="10"/>
        <v>765.19999999999993</v>
      </c>
    </row>
    <row r="20" spans="1:17" s="38" customFormat="1" ht="21.75" customHeight="1">
      <c r="A20" s="46">
        <v>11</v>
      </c>
      <c r="B20" s="46" t="s">
        <v>32</v>
      </c>
      <c r="C20" s="46"/>
      <c r="D20" s="46"/>
      <c r="E20" s="47">
        <f>E13+E10</f>
        <v>5969</v>
      </c>
      <c r="F20" s="47">
        <f t="shared" ref="F20:Q20" si="11">F13+F10</f>
        <v>5162.2999999999993</v>
      </c>
      <c r="G20" s="47">
        <f t="shared" si="11"/>
        <v>563.1</v>
      </c>
      <c r="H20" s="47">
        <f t="shared" si="11"/>
        <v>243.6</v>
      </c>
      <c r="I20" s="47">
        <f t="shared" si="11"/>
        <v>1418</v>
      </c>
      <c r="J20" s="47">
        <f t="shared" si="11"/>
        <v>5941</v>
      </c>
      <c r="K20" s="47">
        <f t="shared" si="11"/>
        <v>5723.4</v>
      </c>
      <c r="L20" s="47">
        <f t="shared" si="11"/>
        <v>33</v>
      </c>
      <c r="M20" s="47">
        <f t="shared" si="11"/>
        <v>31</v>
      </c>
      <c r="N20" s="47" t="e">
        <f t="shared" si="11"/>
        <v>#VALUE!</v>
      </c>
      <c r="O20" s="47" t="e">
        <f t="shared" si="11"/>
        <v>#VALUE!</v>
      </c>
      <c r="P20" s="47" t="e">
        <f t="shared" si="11"/>
        <v>#VALUE!</v>
      </c>
      <c r="Q20" s="47">
        <f t="shared" si="11"/>
        <v>5756.4</v>
      </c>
    </row>
    <row r="21" spans="1:17" s="11" customFormat="1" ht="21" customHeight="1">
      <c r="A21" s="22"/>
      <c r="B21" s="23"/>
      <c r="C21" s="24"/>
      <c r="D21" s="22"/>
      <c r="E21" s="25"/>
      <c r="F21" s="25"/>
      <c r="G21" s="25"/>
      <c r="H21" s="25"/>
      <c r="I21" s="26"/>
      <c r="J21" s="27"/>
      <c r="K21" s="27"/>
      <c r="L21" s="27"/>
      <c r="M21" s="27"/>
      <c r="N21" s="22"/>
      <c r="O21" s="22"/>
      <c r="P21" s="22"/>
      <c r="Q21" s="27"/>
    </row>
    <row r="22" spans="1:17" s="1" customFormat="1" ht="12" customHeight="1">
      <c r="A22" s="16"/>
      <c r="B22" s="17"/>
      <c r="C22" s="2"/>
      <c r="E22" s="18"/>
      <c r="F22" s="18"/>
      <c r="G22" s="18"/>
      <c r="H22" s="18"/>
      <c r="I22" s="19"/>
      <c r="J22" s="18"/>
      <c r="K22" s="18"/>
      <c r="L22" s="18"/>
      <c r="M22" s="18"/>
      <c r="N22" s="20"/>
      <c r="O22" s="20"/>
      <c r="P22" s="20"/>
      <c r="Q22" s="21"/>
    </row>
    <row r="23" spans="1:17" s="1" customFormat="1" ht="12" customHeight="1">
      <c r="A23" s="16"/>
      <c r="B23" s="17"/>
      <c r="C23" s="2"/>
      <c r="E23" s="18"/>
      <c r="F23" s="18"/>
      <c r="G23" s="18"/>
      <c r="H23" s="18"/>
      <c r="I23" s="19"/>
      <c r="J23" s="18"/>
      <c r="K23" s="18"/>
      <c r="L23" s="18"/>
      <c r="M23" s="18"/>
      <c r="N23" s="20"/>
      <c r="O23" s="20"/>
      <c r="P23" s="20"/>
      <c r="Q23" s="21"/>
    </row>
    <row r="24" spans="1:17" s="1" customFormat="1" ht="12" customHeight="1">
      <c r="A24" s="16"/>
      <c r="B24" s="17"/>
      <c r="C24" s="2"/>
      <c r="E24" s="18"/>
      <c r="F24" s="18"/>
      <c r="G24" s="18"/>
      <c r="H24" s="18"/>
      <c r="I24" s="19"/>
      <c r="J24" s="18"/>
      <c r="K24" s="18"/>
      <c r="L24" s="18"/>
      <c r="M24" s="18"/>
      <c r="N24" s="20"/>
      <c r="O24" s="20"/>
      <c r="P24" s="20"/>
      <c r="Q24" s="21"/>
    </row>
    <row r="71" spans="9:13">
      <c r="I71" s="48"/>
      <c r="J71" s="48"/>
      <c r="K71" s="48"/>
      <c r="M71" s="48"/>
    </row>
    <row r="72" spans="9:13">
      <c r="I72" s="48"/>
      <c r="J72" s="48"/>
      <c r="K72" s="48"/>
      <c r="M72" s="48"/>
    </row>
    <row r="73" spans="9:13">
      <c r="I73" s="48"/>
      <c r="J73" s="48"/>
      <c r="K73" s="48"/>
      <c r="M73" s="48"/>
    </row>
    <row r="74" spans="9:13">
      <c r="I74" s="48"/>
      <c r="J74" s="48"/>
      <c r="K74" s="48"/>
      <c r="M74" s="48"/>
    </row>
    <row r="75" spans="9:13">
      <c r="I75" s="48"/>
      <c r="J75" s="48"/>
      <c r="K75" s="48"/>
      <c r="M75" s="48"/>
    </row>
    <row r="81" spans="9:13">
      <c r="I81" s="48"/>
      <c r="J81" s="48"/>
      <c r="K81" s="48"/>
      <c r="M81" s="48"/>
    </row>
    <row r="82" spans="9:13">
      <c r="I82" s="48"/>
      <c r="J82" s="48"/>
      <c r="K82" s="48"/>
      <c r="M82" s="48"/>
    </row>
    <row r="99" spans="9:13">
      <c r="I99" s="48"/>
      <c r="J99" s="48"/>
      <c r="K99" s="48"/>
      <c r="M99" s="48"/>
    </row>
    <row r="100" spans="9:13">
      <c r="I100" s="48"/>
      <c r="J100" s="48"/>
      <c r="K100" s="48"/>
      <c r="M100" s="48"/>
    </row>
    <row r="121" spans="9:13">
      <c r="I121" s="48"/>
      <c r="J121" s="48"/>
      <c r="K121" s="48"/>
      <c r="M121" s="48"/>
    </row>
    <row r="122" spans="9:13">
      <c r="I122" s="48"/>
      <c r="J122" s="48"/>
      <c r="K122" s="48"/>
      <c r="M122" s="48"/>
    </row>
    <row r="128" spans="9:13">
      <c r="I128" s="48"/>
      <c r="J128" s="48"/>
      <c r="K128" s="48"/>
      <c r="L128" s="48"/>
    </row>
    <row r="129" spans="9:13">
      <c r="I129" s="48"/>
      <c r="J129" s="48"/>
      <c r="K129" s="48"/>
      <c r="L129" s="48"/>
    </row>
    <row r="138" spans="9:13">
      <c r="I138" s="48"/>
      <c r="J138" s="48"/>
      <c r="K138" s="48"/>
      <c r="L138" s="48"/>
    </row>
    <row r="139" spans="9:13">
      <c r="I139" s="48"/>
      <c r="J139" s="48"/>
      <c r="K139" s="48"/>
      <c r="L139" s="48"/>
    </row>
    <row r="141" spans="9:13">
      <c r="I141" s="48"/>
      <c r="J141" s="48"/>
      <c r="K141" s="48"/>
      <c r="L141" s="48"/>
      <c r="M141" s="48"/>
    </row>
    <row r="142" spans="9:13">
      <c r="I142" s="48"/>
      <c r="J142" s="48"/>
      <c r="K142" s="48"/>
      <c r="L142" s="48"/>
      <c r="M142" s="48"/>
    </row>
  </sheetData>
  <autoFilter ref="A9:Q12"/>
  <mergeCells count="59">
    <mergeCell ref="A11:A12"/>
    <mergeCell ref="B11:B12"/>
    <mergeCell ref="A1:Q1"/>
    <mergeCell ref="A2:Q2"/>
    <mergeCell ref="A3:Q3"/>
    <mergeCell ref="A4:Q4"/>
    <mergeCell ref="F6:Q6"/>
    <mergeCell ref="A5:Q5"/>
    <mergeCell ref="A7:A9"/>
    <mergeCell ref="B7:B9"/>
    <mergeCell ref="C7:C9"/>
    <mergeCell ref="D7:H7"/>
    <mergeCell ref="I7:K7"/>
    <mergeCell ref="D8:D9"/>
    <mergeCell ref="E8:E9"/>
    <mergeCell ref="F8:F9"/>
    <mergeCell ref="G8:G9"/>
    <mergeCell ref="H8:H9"/>
    <mergeCell ref="I8:I9"/>
    <mergeCell ref="J8:J9"/>
    <mergeCell ref="K8:K9"/>
    <mergeCell ref="N7:N9"/>
    <mergeCell ref="O7:O9"/>
    <mergeCell ref="P7:P9"/>
    <mergeCell ref="Q7:Q9"/>
    <mergeCell ref="M81:M82"/>
    <mergeCell ref="I81:I82"/>
    <mergeCell ref="J81:J82"/>
    <mergeCell ref="K81:K82"/>
    <mergeCell ref="L7:M8"/>
    <mergeCell ref="I73:I75"/>
    <mergeCell ref="J73:J75"/>
    <mergeCell ref="K73:K75"/>
    <mergeCell ref="M73:M75"/>
    <mergeCell ref="J71:J72"/>
    <mergeCell ref="K71:K72"/>
    <mergeCell ref="M71:M72"/>
    <mergeCell ref="I71:I72"/>
    <mergeCell ref="I121:I122"/>
    <mergeCell ref="J121:J122"/>
    <mergeCell ref="K121:K122"/>
    <mergeCell ref="M121:M122"/>
    <mergeCell ref="I99:I100"/>
    <mergeCell ref="J99:J100"/>
    <mergeCell ref="K99:K100"/>
    <mergeCell ref="M99:M100"/>
    <mergeCell ref="I138:I139"/>
    <mergeCell ref="J138:J139"/>
    <mergeCell ref="K138:K139"/>
    <mergeCell ref="L138:L139"/>
    <mergeCell ref="I128:I129"/>
    <mergeCell ref="J128:J129"/>
    <mergeCell ref="K128:K129"/>
    <mergeCell ref="L128:L129"/>
    <mergeCell ref="M141:M142"/>
    <mergeCell ref="I141:I142"/>
    <mergeCell ref="J141:J142"/>
    <mergeCell ref="K141:K142"/>
    <mergeCell ref="L141:L142"/>
  </mergeCells>
  <pageMargins left="0.42" right="0.13" top="0.3" bottom="0.35" header="0.21" footer="0.24"/>
  <pageSetup scale="8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 tro</vt:lpstr>
      <vt:lpstr>'ho tro'!Print_Titles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MsTrinh Mong Mo</dc:creator>
  <cp:lastModifiedBy>pc</cp:lastModifiedBy>
  <cp:lastPrinted>2026-06-10T00:59:28Z</cp:lastPrinted>
  <dcterms:created xsi:type="dcterms:W3CDTF">2025-11-05T03:18:44Z</dcterms:created>
  <dcterms:modified xsi:type="dcterms:W3CDTF">2026-06-10T01:00:09Z</dcterms:modified>
</cp:coreProperties>
</file>